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05" windowWidth="18675" windowHeight="12285" activeTab="0"/>
  </bookViews>
  <sheets>
    <sheet name="Jahresgrafik" sheetId="1" r:id="rId1"/>
  </sheets>
  <definedNames>
    <definedName name="_xlnm.Print_Area" localSheetId="0">'Jahresgrafik'!$A$2:$Y$46</definedName>
  </definedNames>
  <calcPr fullCalcOnLoad="1"/>
</workbook>
</file>

<file path=xl/sharedStrings.xml><?xml version="1.0" encoding="utf-8"?>
<sst xmlns="http://schemas.openxmlformats.org/spreadsheetml/2006/main" count="125" uniqueCount="58">
  <si>
    <t>FC Kirchdorf/Inn</t>
  </si>
  <si>
    <t>LSV Straubing</t>
  </si>
  <si>
    <t>SV Wacker Burghausen</t>
  </si>
  <si>
    <t>LSV Landshut</t>
  </si>
  <si>
    <t>LSV Vilshofen</t>
  </si>
  <si>
    <t>LSV Deggendorf-Plattling</t>
  </si>
  <si>
    <t>LSC Pfarrkirchen</t>
  </si>
  <si>
    <t>FSV Kelheim</t>
  </si>
  <si>
    <t>Verein</t>
  </si>
  <si>
    <t>KW17</t>
  </si>
  <si>
    <t>KW18</t>
  </si>
  <si>
    <t>KW19</t>
  </si>
  <si>
    <t>KW20</t>
  </si>
  <si>
    <t>KW21</t>
  </si>
  <si>
    <t>KW22</t>
  </si>
  <si>
    <t>KW23</t>
  </si>
  <si>
    <t>KW24</t>
  </si>
  <si>
    <t>KW25</t>
  </si>
  <si>
    <t>KW26</t>
  </si>
  <si>
    <t>KW27</t>
  </si>
  <si>
    <t>KW28</t>
  </si>
  <si>
    <t>KW29</t>
  </si>
  <si>
    <t>KW30</t>
  </si>
  <si>
    <t>KW31</t>
  </si>
  <si>
    <t>KW32</t>
  </si>
  <si>
    <t>KW33</t>
  </si>
  <si>
    <t>KW34</t>
  </si>
  <si>
    <t>KW35</t>
  </si>
  <si>
    <t>KW36</t>
  </si>
  <si>
    <t>KW37</t>
  </si>
  <si>
    <t>in %</t>
  </si>
  <si>
    <t>LSV Zellertal</t>
  </si>
  <si>
    <t>FC Moosburg</t>
  </si>
  <si>
    <t>LSV Albatros</t>
  </si>
  <si>
    <t>SSV Cham</t>
  </si>
  <si>
    <t>Vergleich</t>
  </si>
  <si>
    <t>FSV Passau Fürstenzell</t>
  </si>
  <si>
    <t>10 zu 2011</t>
  </si>
  <si>
    <t>G2010</t>
  </si>
  <si>
    <t>Jahresgrafik OLC Niederbayern 2011</t>
  </si>
  <si>
    <t>Jahreswertung</t>
  </si>
  <si>
    <t>km</t>
  </si>
  <si>
    <t>Punkte</t>
  </si>
  <si>
    <t>Rang J</t>
  </si>
  <si>
    <t>LSV Zellertal Arnbruck</t>
  </si>
  <si>
    <t>FSV Passau-Fürstenzell</t>
  </si>
  <si>
    <t>Summe:</t>
  </si>
  <si>
    <t>Wertung 2008 gesamt</t>
  </si>
  <si>
    <t>OLC Niederbayern 2007</t>
  </si>
  <si>
    <t>Club</t>
  </si>
  <si>
    <t>Jahressumme</t>
  </si>
  <si>
    <t>Flüge</t>
  </si>
  <si>
    <t>Wertung 2009 gesamt</t>
  </si>
  <si>
    <t>Wertung 2010 gesamt</t>
  </si>
  <si>
    <t>Summe ohne Anrainer:</t>
  </si>
  <si>
    <t>Summe mit Anrainer:</t>
  </si>
  <si>
    <t>Wertung 2011 gesamt</t>
  </si>
  <si>
    <t>38-40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</si>
</sst>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"/>
    <numFmt numFmtId="167" formatCode="0.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000"/>
    <numFmt numFmtId="173" formatCode="0.00000"/>
    <numFmt numFmtId="174" formatCode="0.0000"/>
    <numFmt numFmtId="175" formatCode="#,##0.0000"/>
    <numFmt numFmtId="176" formatCode="0.0_ ;[Red]\-0.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12"/>
      <name val="Arial Black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10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3" fillId="0" borderId="5" xfId="0" applyFont="1" applyBorder="1" applyAlignment="1">
      <alignment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" fontId="0" fillId="6" borderId="4" xfId="0" applyNumberFormat="1" applyFill="1" applyBorder="1" applyAlignment="1">
      <alignment horizontal="center"/>
    </xf>
    <xf numFmtId="0" fontId="7" fillId="6" borderId="7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1" fontId="0" fillId="7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11" borderId="4" xfId="0" applyNumberFormat="1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9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" fontId="0" fillId="10" borderId="0" xfId="0" applyNumberFormat="1" applyFill="1" applyAlignment="1">
      <alignment horizontal="center"/>
    </xf>
    <xf numFmtId="3" fontId="0" fillId="1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3" fillId="4" borderId="11" xfId="0" applyFont="1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1" fontId="3" fillId="4" borderId="12" xfId="0" applyNumberFormat="1" applyFont="1" applyFill="1" applyBorder="1" applyAlignment="1">
      <alignment/>
    </xf>
    <xf numFmtId="1" fontId="0" fillId="4" borderId="12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left"/>
    </xf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3" fillId="6" borderId="11" xfId="0" applyFont="1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1" fontId="3" fillId="6" borderId="12" xfId="0" applyNumberFormat="1" applyFont="1" applyFill="1" applyBorder="1" applyAlignment="1">
      <alignment/>
    </xf>
    <xf numFmtId="1" fontId="0" fillId="6" borderId="12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0" fontId="0" fillId="6" borderId="5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" fontId="0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" fontId="0" fillId="6" borderId="0" xfId="0" applyNumberFormat="1" applyFill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0" fillId="5" borderId="12" xfId="0" applyFill="1" applyBorder="1" applyAlignment="1">
      <alignment horizontal="center"/>
    </xf>
    <xf numFmtId="1" fontId="3" fillId="5" borderId="12" xfId="0" applyNumberFormat="1" applyFont="1" applyFill="1" applyBorder="1" applyAlignment="1">
      <alignment/>
    </xf>
    <xf numFmtId="1" fontId="0" fillId="5" borderId="12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125"/>
          <c:w val="0.8687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Jahresgrafik!$A$6</c:f>
              <c:strCache>
                <c:ptCount val="1"/>
                <c:pt idx="0">
                  <c:v>LSV Albatros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Jahresgrafik!$B$6:$Y$6</c:f>
              <c:numCache>
                <c:ptCount val="24"/>
                <c:pt idx="0">
                  <c:v>8316</c:v>
                </c:pt>
                <c:pt idx="1">
                  <c:v>9270</c:v>
                </c:pt>
                <c:pt idx="2">
                  <c:v>9270</c:v>
                </c:pt>
                <c:pt idx="3">
                  <c:v>13449</c:v>
                </c:pt>
                <c:pt idx="4">
                  <c:v>14909</c:v>
                </c:pt>
                <c:pt idx="5">
                  <c:v>15492</c:v>
                </c:pt>
                <c:pt idx="6">
                  <c:v>17573</c:v>
                </c:pt>
                <c:pt idx="7">
                  <c:v>17573</c:v>
                </c:pt>
                <c:pt idx="8">
                  <c:v>17573</c:v>
                </c:pt>
                <c:pt idx="9">
                  <c:v>18021</c:v>
                </c:pt>
                <c:pt idx="10">
                  <c:v>18174</c:v>
                </c:pt>
                <c:pt idx="11">
                  <c:v>18925</c:v>
                </c:pt>
                <c:pt idx="12">
                  <c:v>20604</c:v>
                </c:pt>
                <c:pt idx="13">
                  <c:v>20604</c:v>
                </c:pt>
                <c:pt idx="14">
                  <c:v>23534</c:v>
                </c:pt>
                <c:pt idx="15">
                  <c:v>23868</c:v>
                </c:pt>
                <c:pt idx="16">
                  <c:v>24214</c:v>
                </c:pt>
                <c:pt idx="17">
                  <c:v>25259</c:v>
                </c:pt>
                <c:pt idx="18">
                  <c:v>25259</c:v>
                </c:pt>
                <c:pt idx="19">
                  <c:v>25259</c:v>
                </c:pt>
                <c:pt idx="20">
                  <c:v>25259</c:v>
                </c:pt>
                <c:pt idx="21">
                  <c:v>25259</c:v>
                </c:pt>
                <c:pt idx="23">
                  <c:v>26429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Jahresgrafik!$A$5</c:f>
              <c:strCache>
                <c:ptCount val="1"/>
                <c:pt idx="0">
                  <c:v>FC Kirchdorf/Inn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Jahresgrafik!$B$5:$Y$5</c:f>
              <c:numCache>
                <c:ptCount val="24"/>
                <c:pt idx="0">
                  <c:v>11196</c:v>
                </c:pt>
                <c:pt idx="1">
                  <c:v>15310</c:v>
                </c:pt>
                <c:pt idx="2">
                  <c:v>16796</c:v>
                </c:pt>
                <c:pt idx="3">
                  <c:v>18415</c:v>
                </c:pt>
                <c:pt idx="4">
                  <c:v>18543</c:v>
                </c:pt>
                <c:pt idx="5">
                  <c:v>19089</c:v>
                </c:pt>
                <c:pt idx="6">
                  <c:v>20205</c:v>
                </c:pt>
                <c:pt idx="7">
                  <c:v>21070</c:v>
                </c:pt>
                <c:pt idx="8">
                  <c:v>21139</c:v>
                </c:pt>
                <c:pt idx="9">
                  <c:v>21377</c:v>
                </c:pt>
                <c:pt idx="10">
                  <c:v>21377</c:v>
                </c:pt>
                <c:pt idx="11">
                  <c:v>21416</c:v>
                </c:pt>
                <c:pt idx="12">
                  <c:v>21416</c:v>
                </c:pt>
                <c:pt idx="13">
                  <c:v>22369</c:v>
                </c:pt>
                <c:pt idx="14">
                  <c:v>22989</c:v>
                </c:pt>
                <c:pt idx="15">
                  <c:v>22989</c:v>
                </c:pt>
                <c:pt idx="16">
                  <c:v>23203</c:v>
                </c:pt>
                <c:pt idx="17">
                  <c:v>24165</c:v>
                </c:pt>
                <c:pt idx="18">
                  <c:v>24165</c:v>
                </c:pt>
                <c:pt idx="19">
                  <c:v>24515</c:v>
                </c:pt>
                <c:pt idx="20">
                  <c:v>24570</c:v>
                </c:pt>
                <c:pt idx="21">
                  <c:v>25315</c:v>
                </c:pt>
                <c:pt idx="23">
                  <c:v>23486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Jahresgrafik!$A$7</c:f>
              <c:strCache>
                <c:ptCount val="1"/>
                <c:pt idx="0">
                  <c:v>LSV Straubing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Jahresgrafik!$B$7:$Y$7</c:f>
              <c:numCache>
                <c:ptCount val="24"/>
                <c:pt idx="0">
                  <c:v>10240</c:v>
                </c:pt>
                <c:pt idx="1">
                  <c:v>12775</c:v>
                </c:pt>
                <c:pt idx="2">
                  <c:v>14306</c:v>
                </c:pt>
                <c:pt idx="3">
                  <c:v>15688</c:v>
                </c:pt>
                <c:pt idx="4">
                  <c:v>15898</c:v>
                </c:pt>
                <c:pt idx="5">
                  <c:v>16151</c:v>
                </c:pt>
                <c:pt idx="6">
                  <c:v>17291</c:v>
                </c:pt>
                <c:pt idx="7">
                  <c:v>18315</c:v>
                </c:pt>
                <c:pt idx="8">
                  <c:v>18670</c:v>
                </c:pt>
                <c:pt idx="9">
                  <c:v>18670</c:v>
                </c:pt>
                <c:pt idx="10">
                  <c:v>19149</c:v>
                </c:pt>
                <c:pt idx="11">
                  <c:v>20338</c:v>
                </c:pt>
                <c:pt idx="12">
                  <c:v>20338</c:v>
                </c:pt>
                <c:pt idx="13">
                  <c:v>22121</c:v>
                </c:pt>
                <c:pt idx="14">
                  <c:v>23106</c:v>
                </c:pt>
                <c:pt idx="15">
                  <c:v>23106</c:v>
                </c:pt>
                <c:pt idx="16">
                  <c:v>23106</c:v>
                </c:pt>
                <c:pt idx="17">
                  <c:v>23106</c:v>
                </c:pt>
                <c:pt idx="18">
                  <c:v>23106</c:v>
                </c:pt>
                <c:pt idx="19">
                  <c:v>23106</c:v>
                </c:pt>
                <c:pt idx="20">
                  <c:v>23106</c:v>
                </c:pt>
                <c:pt idx="21">
                  <c:v>23106</c:v>
                </c:pt>
                <c:pt idx="23">
                  <c:v>17253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Jahresgrafik!$A$8</c:f>
              <c:strCache>
                <c:ptCount val="1"/>
                <c:pt idx="0">
                  <c:v>FC Moosburg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Jahresgrafik!$B$8:$Y$8</c:f>
              <c:numCache>
                <c:ptCount val="24"/>
                <c:pt idx="0">
                  <c:v>7536</c:v>
                </c:pt>
                <c:pt idx="1">
                  <c:v>11150</c:v>
                </c:pt>
                <c:pt idx="2">
                  <c:v>12288</c:v>
                </c:pt>
                <c:pt idx="3">
                  <c:v>14272</c:v>
                </c:pt>
                <c:pt idx="4">
                  <c:v>14678</c:v>
                </c:pt>
                <c:pt idx="5">
                  <c:v>15642</c:v>
                </c:pt>
                <c:pt idx="6">
                  <c:v>15642</c:v>
                </c:pt>
                <c:pt idx="7">
                  <c:v>16001</c:v>
                </c:pt>
                <c:pt idx="8">
                  <c:v>16001</c:v>
                </c:pt>
                <c:pt idx="9">
                  <c:v>16078</c:v>
                </c:pt>
                <c:pt idx="10">
                  <c:v>16249</c:v>
                </c:pt>
                <c:pt idx="11">
                  <c:v>16447</c:v>
                </c:pt>
                <c:pt idx="12">
                  <c:v>16447</c:v>
                </c:pt>
                <c:pt idx="13">
                  <c:v>16447</c:v>
                </c:pt>
                <c:pt idx="14">
                  <c:v>19394</c:v>
                </c:pt>
                <c:pt idx="15">
                  <c:v>19590</c:v>
                </c:pt>
                <c:pt idx="16">
                  <c:v>19754</c:v>
                </c:pt>
                <c:pt idx="17">
                  <c:v>19974</c:v>
                </c:pt>
                <c:pt idx="18">
                  <c:v>19974</c:v>
                </c:pt>
                <c:pt idx="19">
                  <c:v>20014</c:v>
                </c:pt>
                <c:pt idx="20">
                  <c:v>20014</c:v>
                </c:pt>
                <c:pt idx="21">
                  <c:v>20068</c:v>
                </c:pt>
                <c:pt idx="23">
                  <c:v>16279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Jahresgrafik!$A$9</c:f>
              <c:strCache>
                <c:ptCount val="1"/>
                <c:pt idx="0">
                  <c:v>LSV Zellertal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Jahresgrafik!$B$9:$Y$9</c:f>
              <c:numCache>
                <c:ptCount val="24"/>
                <c:pt idx="0">
                  <c:v>5960</c:v>
                </c:pt>
                <c:pt idx="1">
                  <c:v>5960</c:v>
                </c:pt>
                <c:pt idx="2">
                  <c:v>5960</c:v>
                </c:pt>
                <c:pt idx="3">
                  <c:v>6602</c:v>
                </c:pt>
                <c:pt idx="4">
                  <c:v>7093</c:v>
                </c:pt>
                <c:pt idx="5">
                  <c:v>8531</c:v>
                </c:pt>
                <c:pt idx="6">
                  <c:v>9082</c:v>
                </c:pt>
                <c:pt idx="7">
                  <c:v>9082</c:v>
                </c:pt>
                <c:pt idx="8">
                  <c:v>9529</c:v>
                </c:pt>
                <c:pt idx="9">
                  <c:v>9529</c:v>
                </c:pt>
                <c:pt idx="10">
                  <c:v>9797</c:v>
                </c:pt>
                <c:pt idx="11">
                  <c:v>10659</c:v>
                </c:pt>
                <c:pt idx="12">
                  <c:v>10659</c:v>
                </c:pt>
                <c:pt idx="13">
                  <c:v>11079</c:v>
                </c:pt>
                <c:pt idx="14">
                  <c:v>11558</c:v>
                </c:pt>
                <c:pt idx="15">
                  <c:v>11558</c:v>
                </c:pt>
                <c:pt idx="16">
                  <c:v>12173</c:v>
                </c:pt>
                <c:pt idx="17">
                  <c:v>12378</c:v>
                </c:pt>
                <c:pt idx="18">
                  <c:v>13208</c:v>
                </c:pt>
                <c:pt idx="19">
                  <c:v>13370</c:v>
                </c:pt>
                <c:pt idx="20">
                  <c:v>13434</c:v>
                </c:pt>
                <c:pt idx="21">
                  <c:v>13679</c:v>
                </c:pt>
                <c:pt idx="23">
                  <c:v>16570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Jahresgrafik!$A$10</c:f>
              <c:strCache>
                <c:ptCount val="1"/>
                <c:pt idx="0">
                  <c:v>LSV Landshut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Jahresgrafik!$B$10:$Y$10</c:f>
              <c:numCache>
                <c:ptCount val="24"/>
                <c:pt idx="0">
                  <c:v>4981</c:v>
                </c:pt>
                <c:pt idx="1">
                  <c:v>4981</c:v>
                </c:pt>
                <c:pt idx="2">
                  <c:v>4981</c:v>
                </c:pt>
                <c:pt idx="3">
                  <c:v>6354</c:v>
                </c:pt>
                <c:pt idx="4">
                  <c:v>6811</c:v>
                </c:pt>
                <c:pt idx="5">
                  <c:v>7579</c:v>
                </c:pt>
                <c:pt idx="6">
                  <c:v>8704</c:v>
                </c:pt>
                <c:pt idx="7">
                  <c:v>8704</c:v>
                </c:pt>
                <c:pt idx="8">
                  <c:v>8704</c:v>
                </c:pt>
                <c:pt idx="9">
                  <c:v>8704</c:v>
                </c:pt>
                <c:pt idx="10">
                  <c:v>8704</c:v>
                </c:pt>
                <c:pt idx="11">
                  <c:v>9307</c:v>
                </c:pt>
                <c:pt idx="12">
                  <c:v>9307</c:v>
                </c:pt>
                <c:pt idx="13">
                  <c:v>9404</c:v>
                </c:pt>
                <c:pt idx="14">
                  <c:v>9404</c:v>
                </c:pt>
                <c:pt idx="15">
                  <c:v>9404</c:v>
                </c:pt>
                <c:pt idx="16">
                  <c:v>9769</c:v>
                </c:pt>
                <c:pt idx="17">
                  <c:v>10169</c:v>
                </c:pt>
                <c:pt idx="18">
                  <c:v>11708</c:v>
                </c:pt>
                <c:pt idx="19">
                  <c:v>11915</c:v>
                </c:pt>
                <c:pt idx="20">
                  <c:v>11915</c:v>
                </c:pt>
                <c:pt idx="21">
                  <c:v>12003</c:v>
                </c:pt>
                <c:pt idx="23">
                  <c:v>11494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Jahresgrafik!$A$11</c:f>
              <c:strCache>
                <c:ptCount val="1"/>
                <c:pt idx="0">
                  <c:v>LSC Pfarrkirchen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Jahresgrafik!$B$11:$Y$11</c:f>
              <c:numCache>
                <c:ptCount val="24"/>
                <c:pt idx="0">
                  <c:v>4197</c:v>
                </c:pt>
                <c:pt idx="1">
                  <c:v>5272</c:v>
                </c:pt>
                <c:pt idx="2">
                  <c:v>5272</c:v>
                </c:pt>
                <c:pt idx="3">
                  <c:v>5859</c:v>
                </c:pt>
                <c:pt idx="4">
                  <c:v>7335</c:v>
                </c:pt>
                <c:pt idx="5">
                  <c:v>7498</c:v>
                </c:pt>
                <c:pt idx="6">
                  <c:v>7498</c:v>
                </c:pt>
                <c:pt idx="7">
                  <c:v>7498</c:v>
                </c:pt>
                <c:pt idx="8">
                  <c:v>7568</c:v>
                </c:pt>
                <c:pt idx="9">
                  <c:v>7568</c:v>
                </c:pt>
                <c:pt idx="10">
                  <c:v>7568</c:v>
                </c:pt>
                <c:pt idx="11">
                  <c:v>7775</c:v>
                </c:pt>
                <c:pt idx="12">
                  <c:v>7775</c:v>
                </c:pt>
                <c:pt idx="13">
                  <c:v>7775</c:v>
                </c:pt>
                <c:pt idx="14">
                  <c:v>9054</c:v>
                </c:pt>
                <c:pt idx="15">
                  <c:v>9054</c:v>
                </c:pt>
                <c:pt idx="16">
                  <c:v>9198</c:v>
                </c:pt>
                <c:pt idx="17">
                  <c:v>10128</c:v>
                </c:pt>
                <c:pt idx="18">
                  <c:v>10128</c:v>
                </c:pt>
                <c:pt idx="19">
                  <c:v>10128</c:v>
                </c:pt>
                <c:pt idx="20">
                  <c:v>10128</c:v>
                </c:pt>
                <c:pt idx="21">
                  <c:v>10128</c:v>
                </c:pt>
                <c:pt idx="23">
                  <c:v>7813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Jahresgrafik!$A$12</c:f>
              <c:strCache>
                <c:ptCount val="1"/>
                <c:pt idx="0">
                  <c:v>SSV Cham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Jahresgrafik!$B$12:$Y$12</c:f>
              <c:numCache>
                <c:ptCount val="24"/>
                <c:pt idx="0">
                  <c:v>1347</c:v>
                </c:pt>
                <c:pt idx="1">
                  <c:v>1347</c:v>
                </c:pt>
                <c:pt idx="2">
                  <c:v>1430</c:v>
                </c:pt>
                <c:pt idx="3">
                  <c:v>2664</c:v>
                </c:pt>
                <c:pt idx="4">
                  <c:v>3122</c:v>
                </c:pt>
                <c:pt idx="5">
                  <c:v>3351</c:v>
                </c:pt>
                <c:pt idx="6">
                  <c:v>3630</c:v>
                </c:pt>
                <c:pt idx="7">
                  <c:v>3630</c:v>
                </c:pt>
                <c:pt idx="8">
                  <c:v>4210</c:v>
                </c:pt>
                <c:pt idx="9">
                  <c:v>4210</c:v>
                </c:pt>
                <c:pt idx="10">
                  <c:v>4366</c:v>
                </c:pt>
                <c:pt idx="11">
                  <c:v>4767</c:v>
                </c:pt>
                <c:pt idx="12">
                  <c:v>4897</c:v>
                </c:pt>
                <c:pt idx="13">
                  <c:v>4999</c:v>
                </c:pt>
                <c:pt idx="14">
                  <c:v>5511</c:v>
                </c:pt>
                <c:pt idx="15">
                  <c:v>5511</c:v>
                </c:pt>
                <c:pt idx="16">
                  <c:v>5910</c:v>
                </c:pt>
                <c:pt idx="17">
                  <c:v>6068</c:v>
                </c:pt>
                <c:pt idx="18">
                  <c:v>6068</c:v>
                </c:pt>
                <c:pt idx="19">
                  <c:v>6068</c:v>
                </c:pt>
                <c:pt idx="20">
                  <c:v>6068</c:v>
                </c:pt>
                <c:pt idx="21">
                  <c:v>6068</c:v>
                </c:pt>
                <c:pt idx="23">
                  <c:v>5251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Jahresgrafik!$A$13</c:f>
              <c:strCache>
                <c:ptCount val="1"/>
                <c:pt idx="0">
                  <c:v>SV Wacker Burghausen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Jahresgrafik!$B$13:$Y$13</c:f>
              <c:numCache>
                <c:ptCount val="24"/>
                <c:pt idx="0">
                  <c:v>2136</c:v>
                </c:pt>
                <c:pt idx="1">
                  <c:v>2136</c:v>
                </c:pt>
                <c:pt idx="2">
                  <c:v>2136</c:v>
                </c:pt>
                <c:pt idx="3">
                  <c:v>2990</c:v>
                </c:pt>
                <c:pt idx="4">
                  <c:v>3136</c:v>
                </c:pt>
                <c:pt idx="5">
                  <c:v>3626</c:v>
                </c:pt>
                <c:pt idx="6">
                  <c:v>3626</c:v>
                </c:pt>
                <c:pt idx="7">
                  <c:v>3626</c:v>
                </c:pt>
                <c:pt idx="8">
                  <c:v>3649</c:v>
                </c:pt>
                <c:pt idx="9">
                  <c:v>3649</c:v>
                </c:pt>
                <c:pt idx="10">
                  <c:v>3829</c:v>
                </c:pt>
                <c:pt idx="11">
                  <c:v>3867</c:v>
                </c:pt>
                <c:pt idx="12">
                  <c:v>3867</c:v>
                </c:pt>
                <c:pt idx="13">
                  <c:v>4050</c:v>
                </c:pt>
                <c:pt idx="14">
                  <c:v>4913</c:v>
                </c:pt>
                <c:pt idx="15">
                  <c:v>4913</c:v>
                </c:pt>
                <c:pt idx="16">
                  <c:v>5087</c:v>
                </c:pt>
                <c:pt idx="17">
                  <c:v>5577</c:v>
                </c:pt>
                <c:pt idx="18">
                  <c:v>5687</c:v>
                </c:pt>
                <c:pt idx="19">
                  <c:v>5793</c:v>
                </c:pt>
                <c:pt idx="20">
                  <c:v>5793</c:v>
                </c:pt>
                <c:pt idx="21">
                  <c:v>5983</c:v>
                </c:pt>
                <c:pt idx="23">
                  <c:v>2887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Jahresgrafik!$A$14</c:f>
              <c:strCache>
                <c:ptCount val="1"/>
                <c:pt idx="0">
                  <c:v>LSV Vilshofen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Jahresgrafik!$B$14:$Y$14</c:f>
              <c:numCache>
                <c:ptCount val="24"/>
                <c:pt idx="0">
                  <c:v>2484</c:v>
                </c:pt>
                <c:pt idx="1">
                  <c:v>3550</c:v>
                </c:pt>
                <c:pt idx="2">
                  <c:v>3550</c:v>
                </c:pt>
                <c:pt idx="3">
                  <c:v>4368</c:v>
                </c:pt>
                <c:pt idx="4">
                  <c:v>4368</c:v>
                </c:pt>
                <c:pt idx="5">
                  <c:v>4368</c:v>
                </c:pt>
                <c:pt idx="6">
                  <c:v>4405</c:v>
                </c:pt>
                <c:pt idx="7">
                  <c:v>4405</c:v>
                </c:pt>
                <c:pt idx="8">
                  <c:v>4405</c:v>
                </c:pt>
                <c:pt idx="9">
                  <c:v>4405</c:v>
                </c:pt>
                <c:pt idx="10">
                  <c:v>4405</c:v>
                </c:pt>
                <c:pt idx="11">
                  <c:v>4405</c:v>
                </c:pt>
                <c:pt idx="12">
                  <c:v>4405</c:v>
                </c:pt>
                <c:pt idx="13">
                  <c:v>4405</c:v>
                </c:pt>
                <c:pt idx="14">
                  <c:v>4824</c:v>
                </c:pt>
                <c:pt idx="15">
                  <c:v>4824</c:v>
                </c:pt>
                <c:pt idx="16">
                  <c:v>4928</c:v>
                </c:pt>
                <c:pt idx="17">
                  <c:v>4928</c:v>
                </c:pt>
                <c:pt idx="18">
                  <c:v>5463</c:v>
                </c:pt>
                <c:pt idx="19">
                  <c:v>5463</c:v>
                </c:pt>
                <c:pt idx="20">
                  <c:v>5463</c:v>
                </c:pt>
                <c:pt idx="21">
                  <c:v>5463</c:v>
                </c:pt>
                <c:pt idx="23">
                  <c:v>7104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Jahresgrafik!$A$15</c:f>
              <c:strCache>
                <c:ptCount val="1"/>
                <c:pt idx="0">
                  <c:v>FSV Passau Fürstenzell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Jahresgrafik!$B$15:$Y$15</c:f>
              <c:numCache>
                <c:ptCount val="24"/>
                <c:pt idx="0">
                  <c:v>1150</c:v>
                </c:pt>
                <c:pt idx="1">
                  <c:v>2162</c:v>
                </c:pt>
                <c:pt idx="2">
                  <c:v>2162</c:v>
                </c:pt>
                <c:pt idx="3">
                  <c:v>2341</c:v>
                </c:pt>
                <c:pt idx="4">
                  <c:v>2341</c:v>
                </c:pt>
                <c:pt idx="5">
                  <c:v>2341</c:v>
                </c:pt>
                <c:pt idx="6">
                  <c:v>2341</c:v>
                </c:pt>
                <c:pt idx="7">
                  <c:v>2341</c:v>
                </c:pt>
                <c:pt idx="8">
                  <c:v>3008</c:v>
                </c:pt>
                <c:pt idx="9">
                  <c:v>3008</c:v>
                </c:pt>
                <c:pt idx="10">
                  <c:v>3008</c:v>
                </c:pt>
                <c:pt idx="11">
                  <c:v>3008</c:v>
                </c:pt>
                <c:pt idx="12">
                  <c:v>3008</c:v>
                </c:pt>
                <c:pt idx="13">
                  <c:v>3008</c:v>
                </c:pt>
                <c:pt idx="14">
                  <c:v>3008</c:v>
                </c:pt>
                <c:pt idx="15">
                  <c:v>3008</c:v>
                </c:pt>
                <c:pt idx="16">
                  <c:v>3070</c:v>
                </c:pt>
                <c:pt idx="17">
                  <c:v>3412</c:v>
                </c:pt>
                <c:pt idx="18">
                  <c:v>3412</c:v>
                </c:pt>
                <c:pt idx="19">
                  <c:v>3412</c:v>
                </c:pt>
                <c:pt idx="20">
                  <c:v>3412</c:v>
                </c:pt>
                <c:pt idx="21">
                  <c:v>3412</c:v>
                </c:pt>
                <c:pt idx="23">
                  <c:v>1841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Jahresgrafik!$A$16</c:f>
              <c:strCache>
                <c:ptCount val="1"/>
                <c:pt idx="0">
                  <c:v>LSV Deggendorf-Plattling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Jahresgrafik!$B$16:$Y$16</c:f>
              <c:numCache>
                <c:ptCount val="24"/>
                <c:pt idx="0">
                  <c:v>1308</c:v>
                </c:pt>
                <c:pt idx="1">
                  <c:v>1308</c:v>
                </c:pt>
                <c:pt idx="2">
                  <c:v>1472</c:v>
                </c:pt>
                <c:pt idx="3">
                  <c:v>1972</c:v>
                </c:pt>
                <c:pt idx="4">
                  <c:v>1972</c:v>
                </c:pt>
                <c:pt idx="5">
                  <c:v>1972</c:v>
                </c:pt>
                <c:pt idx="6">
                  <c:v>2153</c:v>
                </c:pt>
                <c:pt idx="7">
                  <c:v>2563</c:v>
                </c:pt>
                <c:pt idx="8">
                  <c:v>2563</c:v>
                </c:pt>
                <c:pt idx="9">
                  <c:v>2563</c:v>
                </c:pt>
                <c:pt idx="10">
                  <c:v>2682</c:v>
                </c:pt>
                <c:pt idx="11">
                  <c:v>2682</c:v>
                </c:pt>
                <c:pt idx="12">
                  <c:v>2682</c:v>
                </c:pt>
                <c:pt idx="13">
                  <c:v>2682</c:v>
                </c:pt>
                <c:pt idx="14">
                  <c:v>2947</c:v>
                </c:pt>
                <c:pt idx="15">
                  <c:v>2947</c:v>
                </c:pt>
                <c:pt idx="16">
                  <c:v>2947</c:v>
                </c:pt>
                <c:pt idx="17">
                  <c:v>2947</c:v>
                </c:pt>
                <c:pt idx="18">
                  <c:v>2947</c:v>
                </c:pt>
                <c:pt idx="19">
                  <c:v>2947</c:v>
                </c:pt>
                <c:pt idx="20">
                  <c:v>2947</c:v>
                </c:pt>
                <c:pt idx="21">
                  <c:v>3022</c:v>
                </c:pt>
                <c:pt idx="23">
                  <c:v>7112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Jahresgrafik!$A$17</c:f>
              <c:strCache>
                <c:ptCount val="1"/>
                <c:pt idx="0">
                  <c:v>FSV Kelheim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Jahresgrafik!$B$4:$Y$4</c:f>
              <c:strCache>
                <c:ptCount val="24"/>
                <c:pt idx="0">
                  <c:v>KW17</c:v>
                </c:pt>
                <c:pt idx="1">
                  <c:v>KW18</c:v>
                </c:pt>
                <c:pt idx="2">
                  <c:v>KW19</c:v>
                </c:pt>
                <c:pt idx="3">
                  <c:v>KW20</c:v>
                </c:pt>
                <c:pt idx="4">
                  <c:v>KW21</c:v>
                </c:pt>
                <c:pt idx="5">
                  <c:v>KW22</c:v>
                </c:pt>
                <c:pt idx="6">
                  <c:v>KW23</c:v>
                </c:pt>
                <c:pt idx="7">
                  <c:v>KW24</c:v>
                </c:pt>
                <c:pt idx="8">
                  <c:v>KW25</c:v>
                </c:pt>
                <c:pt idx="9">
                  <c:v>KW26</c:v>
                </c:pt>
                <c:pt idx="10">
                  <c:v>KW27</c:v>
                </c:pt>
                <c:pt idx="11">
                  <c:v>KW28</c:v>
                </c:pt>
                <c:pt idx="12">
                  <c:v>KW29</c:v>
                </c:pt>
                <c:pt idx="13">
                  <c:v>KW30</c:v>
                </c:pt>
                <c:pt idx="14">
                  <c:v>KW31</c:v>
                </c:pt>
                <c:pt idx="15">
                  <c:v>KW32</c:v>
                </c:pt>
                <c:pt idx="16">
                  <c:v>KW33</c:v>
                </c:pt>
                <c:pt idx="17">
                  <c:v>KW34</c:v>
                </c:pt>
                <c:pt idx="18">
                  <c:v>KW35</c:v>
                </c:pt>
                <c:pt idx="19">
                  <c:v>KW36</c:v>
                </c:pt>
                <c:pt idx="20">
                  <c:v>KW37</c:v>
                </c:pt>
                <c:pt idx="21">
                  <c:v>38-40</c:v>
                </c:pt>
                <c:pt idx="23">
                  <c:v>G2010</c:v>
                </c:pt>
              </c:strCache>
            </c:strRef>
          </c:cat>
          <c:val>
            <c:numRef>
              <c:f>Jahresgrafik!$B$17:$Y$17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5477200"/>
        <c:axId val="52423889"/>
      </c:line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  <c:max val="2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77200"/>
        <c:crossesAt val="1"/>
        <c:crossBetween val="between"/>
        <c:dispUnits/>
        <c:majorUnit val="2000"/>
        <c:minorUnit val="5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032"/>
          <c:w val="0.1"/>
          <c:h val="0.936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142875</xdr:rowOff>
    </xdr:from>
    <xdr:to>
      <xdr:col>24</xdr:col>
      <xdr:colOff>390525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0" y="2990850"/>
        <a:ext cx="127635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5"/>
  <sheetViews>
    <sheetView tabSelected="1" zoomScale="94" zoomScaleNormal="94" workbookViewId="0" topLeftCell="A1">
      <selection activeCell="J70" sqref="J70"/>
    </sheetView>
  </sheetViews>
  <sheetFormatPr defaultColWidth="11.421875" defaultRowHeight="12.75"/>
  <cols>
    <col min="1" max="1" width="22.00390625" style="0" bestFit="1" customWidth="1"/>
    <col min="2" max="2" width="8.00390625" style="0" bestFit="1" customWidth="1"/>
    <col min="3" max="3" width="7.28125" style="0" bestFit="1" customWidth="1"/>
    <col min="4" max="4" width="8.00390625" style="0" bestFit="1" customWidth="1"/>
    <col min="5" max="6" width="8.57421875" style="0" customWidth="1"/>
    <col min="7" max="8" width="6.421875" style="0" bestFit="1" customWidth="1"/>
    <col min="9" max="9" width="7.00390625" style="0" customWidth="1"/>
    <col min="10" max="10" width="8.00390625" style="0" bestFit="1" customWidth="1"/>
    <col min="11" max="11" width="7.7109375" style="0" customWidth="1"/>
    <col min="12" max="12" width="7.8515625" style="0" customWidth="1"/>
    <col min="13" max="13" width="7.7109375" style="0" bestFit="1" customWidth="1"/>
    <col min="14" max="14" width="8.8515625" style="0" bestFit="1" customWidth="1"/>
    <col min="15" max="15" width="6.57421875" style="0" bestFit="1" customWidth="1"/>
    <col min="16" max="17" width="6.421875" style="0" bestFit="1" customWidth="1"/>
    <col min="18" max="18" width="7.421875" style="0" customWidth="1"/>
    <col min="19" max="20" width="7.28125" style="0" customWidth="1"/>
    <col min="21" max="22" width="6.421875" style="0" bestFit="1" customWidth="1"/>
    <col min="23" max="23" width="6.140625" style="0" customWidth="1"/>
    <col min="24" max="24" width="2.7109375" style="0" customWidth="1"/>
    <col min="25" max="25" width="7.00390625" style="0" bestFit="1" customWidth="1"/>
    <col min="26" max="26" width="10.421875" style="11" bestFit="1" customWidth="1"/>
  </cols>
  <sheetData>
    <row r="2" spans="2:26" ht="19.5">
      <c r="B2" s="29" t="s">
        <v>39</v>
      </c>
      <c r="C2" s="30"/>
      <c r="D2" s="30"/>
      <c r="E2" s="30"/>
      <c r="F2" s="30"/>
      <c r="G2" s="30"/>
      <c r="H2" s="30"/>
      <c r="I2" s="31"/>
      <c r="Z2" s="15" t="s">
        <v>35</v>
      </c>
    </row>
    <row r="3" ht="12.75">
      <c r="Z3" s="15" t="s">
        <v>37</v>
      </c>
    </row>
    <row r="4" spans="1:26" s="1" customFormat="1" ht="12.75">
      <c r="A4" s="22" t="s">
        <v>8</v>
      </c>
      <c r="B4" s="4" t="s">
        <v>9</v>
      </c>
      <c r="C4" s="4" t="s">
        <v>10</v>
      </c>
      <c r="D4" s="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15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R4" s="4" t="s">
        <v>25</v>
      </c>
      <c r="S4" s="4" t="s">
        <v>26</v>
      </c>
      <c r="T4" s="4" t="s">
        <v>27</v>
      </c>
      <c r="U4" s="4" t="s">
        <v>28</v>
      </c>
      <c r="V4" s="4" t="s">
        <v>29</v>
      </c>
      <c r="W4" s="4" t="s">
        <v>57</v>
      </c>
      <c r="X4" s="4"/>
      <c r="Y4" s="1" t="s">
        <v>38</v>
      </c>
      <c r="Z4" s="18" t="s">
        <v>30</v>
      </c>
    </row>
    <row r="5" spans="1:28" s="2" customFormat="1" ht="12.75">
      <c r="A5" s="26" t="s">
        <v>0</v>
      </c>
      <c r="B5" s="7">
        <v>11196</v>
      </c>
      <c r="C5" s="8">
        <v>15310</v>
      </c>
      <c r="D5" s="9">
        <v>16796</v>
      </c>
      <c r="E5" s="3">
        <v>18415</v>
      </c>
      <c r="F5" s="17">
        <v>18543</v>
      </c>
      <c r="G5" s="10">
        <v>19089</v>
      </c>
      <c r="H5" s="5">
        <v>20205</v>
      </c>
      <c r="I5" s="14">
        <v>21070</v>
      </c>
      <c r="J5" s="6">
        <v>21139</v>
      </c>
      <c r="K5" s="7">
        <v>21377</v>
      </c>
      <c r="L5" s="8">
        <v>21377</v>
      </c>
      <c r="M5" s="9">
        <v>21416</v>
      </c>
      <c r="N5" s="3">
        <v>21416</v>
      </c>
      <c r="O5" s="17">
        <v>22369</v>
      </c>
      <c r="P5" s="10">
        <v>22989</v>
      </c>
      <c r="Q5" s="5">
        <v>22989</v>
      </c>
      <c r="R5" s="14">
        <v>23203</v>
      </c>
      <c r="S5" s="6">
        <v>24165</v>
      </c>
      <c r="T5" s="7">
        <v>24165</v>
      </c>
      <c r="U5" s="8">
        <v>24515</v>
      </c>
      <c r="V5" s="5">
        <v>24570</v>
      </c>
      <c r="W5" s="19">
        <v>25315</v>
      </c>
      <c r="X5" s="23"/>
      <c r="Y5" s="16">
        <v>23486</v>
      </c>
      <c r="Z5" s="39">
        <f>+(W5-Y5)/Y5*100</f>
        <v>7.787618155496892</v>
      </c>
      <c r="AA5" s="46"/>
      <c r="AB5" s="44"/>
    </row>
    <row r="6" spans="1:29" s="2" customFormat="1" ht="12.75">
      <c r="A6" s="26" t="s">
        <v>33</v>
      </c>
      <c r="B6" s="7">
        <v>8316</v>
      </c>
      <c r="C6" s="8">
        <v>9270</v>
      </c>
      <c r="D6" s="9">
        <v>9270</v>
      </c>
      <c r="E6" s="3">
        <v>13449</v>
      </c>
      <c r="F6" s="17">
        <v>14909</v>
      </c>
      <c r="G6" s="10">
        <v>15492</v>
      </c>
      <c r="H6" s="5">
        <v>17573</v>
      </c>
      <c r="I6" s="14">
        <v>17573</v>
      </c>
      <c r="J6" s="6">
        <v>17573</v>
      </c>
      <c r="K6" s="7">
        <v>18021</v>
      </c>
      <c r="L6" s="8">
        <v>18174</v>
      </c>
      <c r="M6" s="9">
        <v>18925</v>
      </c>
      <c r="N6" s="3">
        <v>20604</v>
      </c>
      <c r="O6" s="17">
        <v>20604</v>
      </c>
      <c r="P6" s="10">
        <v>23534</v>
      </c>
      <c r="Q6" s="5">
        <v>23868</v>
      </c>
      <c r="R6" s="14">
        <v>24214</v>
      </c>
      <c r="S6" s="6">
        <v>25259</v>
      </c>
      <c r="T6" s="7">
        <v>25259</v>
      </c>
      <c r="U6" s="8">
        <v>25259</v>
      </c>
      <c r="V6" s="5">
        <v>25259</v>
      </c>
      <c r="W6" s="19">
        <v>25259</v>
      </c>
      <c r="X6" s="23"/>
      <c r="Y6" s="41">
        <v>26429</v>
      </c>
      <c r="Z6" s="39">
        <f aca="true" t="shared" si="0" ref="Z6:Z16">+(W6-Y6)/Y6*100</f>
        <v>-4.426955238563699</v>
      </c>
      <c r="AA6" s="44"/>
      <c r="AB6" s="44"/>
      <c r="AC6" s="45"/>
    </row>
    <row r="7" spans="1:28" s="2" customFormat="1" ht="12.75">
      <c r="A7" s="26" t="s">
        <v>1</v>
      </c>
      <c r="B7" s="7">
        <v>10240</v>
      </c>
      <c r="C7" s="8">
        <v>12775</v>
      </c>
      <c r="D7" s="9">
        <v>14306</v>
      </c>
      <c r="E7" s="3">
        <v>15688</v>
      </c>
      <c r="F7" s="17">
        <v>15898</v>
      </c>
      <c r="G7" s="10">
        <v>16151</v>
      </c>
      <c r="H7" s="5">
        <v>17291</v>
      </c>
      <c r="I7" s="14">
        <v>18315</v>
      </c>
      <c r="J7" s="6">
        <v>18670</v>
      </c>
      <c r="K7" s="7">
        <v>18670</v>
      </c>
      <c r="L7" s="8">
        <v>19149</v>
      </c>
      <c r="M7" s="9">
        <v>20338</v>
      </c>
      <c r="N7" s="3">
        <v>20338</v>
      </c>
      <c r="O7" s="17">
        <v>22121</v>
      </c>
      <c r="P7" s="10">
        <v>23106</v>
      </c>
      <c r="Q7" s="5">
        <v>23106</v>
      </c>
      <c r="R7" s="14">
        <v>23106</v>
      </c>
      <c r="S7" s="6">
        <v>23106</v>
      </c>
      <c r="T7" s="7">
        <v>23106</v>
      </c>
      <c r="U7" s="8">
        <v>23106</v>
      </c>
      <c r="V7" s="5">
        <v>23106</v>
      </c>
      <c r="W7" s="19">
        <v>23106</v>
      </c>
      <c r="X7" s="23"/>
      <c r="Y7" s="16">
        <v>17253</v>
      </c>
      <c r="Z7" s="39">
        <f t="shared" si="0"/>
        <v>33.924534863502</v>
      </c>
      <c r="AA7" s="44"/>
      <c r="AB7" s="44"/>
    </row>
    <row r="8" spans="1:28" s="2" customFormat="1" ht="12.75">
      <c r="A8" s="26" t="s">
        <v>32</v>
      </c>
      <c r="B8" s="7">
        <v>7536</v>
      </c>
      <c r="C8" s="8">
        <v>11150</v>
      </c>
      <c r="D8" s="9">
        <v>12288</v>
      </c>
      <c r="E8" s="3">
        <v>14272</v>
      </c>
      <c r="F8" s="17">
        <v>14678</v>
      </c>
      <c r="G8" s="10">
        <v>15642</v>
      </c>
      <c r="H8" s="5">
        <v>15642</v>
      </c>
      <c r="I8" s="14">
        <v>16001</v>
      </c>
      <c r="J8" s="6">
        <v>16001</v>
      </c>
      <c r="K8" s="7">
        <v>16078</v>
      </c>
      <c r="L8" s="8">
        <v>16249</v>
      </c>
      <c r="M8" s="9">
        <v>16447</v>
      </c>
      <c r="N8" s="3">
        <v>16447</v>
      </c>
      <c r="O8" s="17">
        <v>16447</v>
      </c>
      <c r="P8" s="10">
        <v>19394</v>
      </c>
      <c r="Q8" s="5">
        <v>19590</v>
      </c>
      <c r="R8" s="14">
        <v>19754</v>
      </c>
      <c r="S8" s="6">
        <v>19974</v>
      </c>
      <c r="T8" s="7">
        <v>19974</v>
      </c>
      <c r="U8" s="8">
        <v>20014</v>
      </c>
      <c r="V8" s="5">
        <v>20014</v>
      </c>
      <c r="W8" s="19">
        <v>20068</v>
      </c>
      <c r="X8" s="23"/>
      <c r="Y8" s="16">
        <v>16279</v>
      </c>
      <c r="Z8" s="39">
        <f t="shared" si="0"/>
        <v>23.275385465937713</v>
      </c>
      <c r="AA8" s="46"/>
      <c r="AB8" s="44"/>
    </row>
    <row r="9" spans="1:29" s="2" customFormat="1" ht="12.75">
      <c r="A9" s="26" t="s">
        <v>31</v>
      </c>
      <c r="B9" s="7">
        <v>5960</v>
      </c>
      <c r="C9" s="8">
        <v>5960</v>
      </c>
      <c r="D9" s="9">
        <v>5960</v>
      </c>
      <c r="E9" s="3">
        <v>6602</v>
      </c>
      <c r="F9" s="17">
        <v>7093</v>
      </c>
      <c r="G9" s="10">
        <v>8531</v>
      </c>
      <c r="H9" s="5">
        <v>9082</v>
      </c>
      <c r="I9" s="14">
        <v>9082</v>
      </c>
      <c r="J9" s="6">
        <v>9529</v>
      </c>
      <c r="K9" s="7">
        <v>9529</v>
      </c>
      <c r="L9" s="8">
        <v>9797</v>
      </c>
      <c r="M9" s="9">
        <v>10659</v>
      </c>
      <c r="N9" s="3">
        <v>10659</v>
      </c>
      <c r="O9" s="17">
        <v>11079</v>
      </c>
      <c r="P9" s="10">
        <v>11558</v>
      </c>
      <c r="Q9" s="5">
        <v>11558</v>
      </c>
      <c r="R9" s="14">
        <v>12173</v>
      </c>
      <c r="S9" s="6">
        <v>12378</v>
      </c>
      <c r="T9" s="7">
        <v>13208</v>
      </c>
      <c r="U9" s="8">
        <v>13370</v>
      </c>
      <c r="V9" s="5">
        <v>13434</v>
      </c>
      <c r="W9" s="19">
        <v>13679</v>
      </c>
      <c r="X9" s="23"/>
      <c r="Y9" s="16">
        <v>16570</v>
      </c>
      <c r="Z9" s="39">
        <f t="shared" si="0"/>
        <v>-17.44719372359686</v>
      </c>
      <c r="AA9" s="44"/>
      <c r="AB9" s="44"/>
      <c r="AC9" s="45"/>
    </row>
    <row r="10" spans="1:29" s="2" customFormat="1" ht="12.75">
      <c r="A10" s="26" t="s">
        <v>3</v>
      </c>
      <c r="B10" s="7">
        <v>4981</v>
      </c>
      <c r="C10" s="8">
        <v>4981</v>
      </c>
      <c r="D10" s="9">
        <v>4981</v>
      </c>
      <c r="E10" s="3">
        <v>6354</v>
      </c>
      <c r="F10" s="17">
        <v>6811</v>
      </c>
      <c r="G10" s="10">
        <v>7579</v>
      </c>
      <c r="H10" s="5">
        <v>8704</v>
      </c>
      <c r="I10" s="14">
        <v>8704</v>
      </c>
      <c r="J10" s="6">
        <v>8704</v>
      </c>
      <c r="K10" s="7">
        <v>8704</v>
      </c>
      <c r="L10" s="8">
        <v>8704</v>
      </c>
      <c r="M10" s="9">
        <v>9307</v>
      </c>
      <c r="N10" s="3">
        <v>9307</v>
      </c>
      <c r="O10" s="17">
        <v>9404</v>
      </c>
      <c r="P10" s="10">
        <v>9404</v>
      </c>
      <c r="Q10" s="5">
        <v>9404</v>
      </c>
      <c r="R10" s="14">
        <v>9769</v>
      </c>
      <c r="S10" s="6">
        <v>10169</v>
      </c>
      <c r="T10" s="7">
        <v>11708</v>
      </c>
      <c r="U10" s="8">
        <v>11915</v>
      </c>
      <c r="V10" s="5">
        <v>11915</v>
      </c>
      <c r="W10" s="19">
        <v>12003</v>
      </c>
      <c r="X10" s="23"/>
      <c r="Y10" s="40">
        <v>11494</v>
      </c>
      <c r="Z10" s="39">
        <f t="shared" si="0"/>
        <v>4.428397424743345</v>
      </c>
      <c r="AA10" s="46"/>
      <c r="AB10" s="44"/>
      <c r="AC10" s="45"/>
    </row>
    <row r="11" spans="1:29" s="2" customFormat="1" ht="12.75">
      <c r="A11" s="26" t="s">
        <v>6</v>
      </c>
      <c r="B11" s="7">
        <v>4197</v>
      </c>
      <c r="C11" s="8">
        <v>5272</v>
      </c>
      <c r="D11" s="9">
        <v>5272</v>
      </c>
      <c r="E11" s="3">
        <v>5859</v>
      </c>
      <c r="F11" s="17">
        <v>7335</v>
      </c>
      <c r="G11" s="10">
        <v>7498</v>
      </c>
      <c r="H11" s="5">
        <v>7498</v>
      </c>
      <c r="I11" s="14">
        <v>7498</v>
      </c>
      <c r="J11" s="6">
        <v>7568</v>
      </c>
      <c r="K11" s="7">
        <v>7568</v>
      </c>
      <c r="L11" s="8">
        <v>7568</v>
      </c>
      <c r="M11" s="9">
        <v>7775</v>
      </c>
      <c r="N11" s="3">
        <v>7775</v>
      </c>
      <c r="O11" s="17">
        <v>7775</v>
      </c>
      <c r="P11" s="10">
        <v>9054</v>
      </c>
      <c r="Q11" s="5">
        <v>9054</v>
      </c>
      <c r="R11" s="14">
        <v>9198</v>
      </c>
      <c r="S11" s="6">
        <v>10128</v>
      </c>
      <c r="T11" s="7">
        <v>10128</v>
      </c>
      <c r="U11" s="8">
        <v>10128</v>
      </c>
      <c r="V11" s="5">
        <v>10128</v>
      </c>
      <c r="W11" s="19">
        <v>10128</v>
      </c>
      <c r="X11" s="23"/>
      <c r="Y11" s="16">
        <v>7813</v>
      </c>
      <c r="Z11" s="39">
        <f t="shared" si="0"/>
        <v>29.630103673364903</v>
      </c>
      <c r="AA11" s="44"/>
      <c r="AB11" s="44"/>
      <c r="AC11" s="45"/>
    </row>
    <row r="12" spans="1:29" s="2" customFormat="1" ht="12.75">
      <c r="A12" s="26" t="s">
        <v>34</v>
      </c>
      <c r="B12" s="7">
        <v>1347</v>
      </c>
      <c r="C12" s="8">
        <v>1347</v>
      </c>
      <c r="D12" s="9">
        <v>1430</v>
      </c>
      <c r="E12" s="3">
        <v>2664</v>
      </c>
      <c r="F12" s="17">
        <v>3122</v>
      </c>
      <c r="G12" s="10">
        <v>3351</v>
      </c>
      <c r="H12" s="5">
        <v>3630</v>
      </c>
      <c r="I12" s="14">
        <v>3630</v>
      </c>
      <c r="J12" s="6">
        <v>4210</v>
      </c>
      <c r="K12" s="7">
        <v>4210</v>
      </c>
      <c r="L12" s="8">
        <v>4366</v>
      </c>
      <c r="M12" s="9">
        <v>4767</v>
      </c>
      <c r="N12" s="3">
        <v>4897</v>
      </c>
      <c r="O12" s="17">
        <v>4999</v>
      </c>
      <c r="P12" s="10">
        <v>5511</v>
      </c>
      <c r="Q12" s="5">
        <v>5511</v>
      </c>
      <c r="R12" s="14">
        <v>5910</v>
      </c>
      <c r="S12" s="6">
        <v>6068</v>
      </c>
      <c r="T12" s="7">
        <v>6068</v>
      </c>
      <c r="U12" s="8">
        <v>6068</v>
      </c>
      <c r="V12" s="5">
        <v>6068</v>
      </c>
      <c r="W12" s="19">
        <v>6068</v>
      </c>
      <c r="X12" s="23"/>
      <c r="Y12" s="16">
        <v>5251</v>
      </c>
      <c r="Z12" s="39">
        <f t="shared" si="0"/>
        <v>15.558941154065892</v>
      </c>
      <c r="AA12" s="46"/>
      <c r="AB12" s="44"/>
      <c r="AC12" s="45"/>
    </row>
    <row r="13" spans="1:29" s="2" customFormat="1" ht="12.75">
      <c r="A13" s="26" t="s">
        <v>2</v>
      </c>
      <c r="B13" s="7">
        <v>2136</v>
      </c>
      <c r="C13" s="8">
        <v>2136</v>
      </c>
      <c r="D13" s="9">
        <v>2136</v>
      </c>
      <c r="E13" s="3">
        <v>2990</v>
      </c>
      <c r="F13" s="17">
        <v>3136</v>
      </c>
      <c r="G13" s="10">
        <v>3626</v>
      </c>
      <c r="H13" s="5">
        <v>3626</v>
      </c>
      <c r="I13" s="14">
        <v>3626</v>
      </c>
      <c r="J13" s="6">
        <v>3649</v>
      </c>
      <c r="K13" s="7">
        <v>3649</v>
      </c>
      <c r="L13" s="8">
        <v>3829</v>
      </c>
      <c r="M13" s="9">
        <v>3867</v>
      </c>
      <c r="N13" s="3">
        <v>3867</v>
      </c>
      <c r="O13" s="17">
        <v>4050</v>
      </c>
      <c r="P13" s="10">
        <v>4913</v>
      </c>
      <c r="Q13" s="5">
        <v>4913</v>
      </c>
      <c r="R13" s="14">
        <v>5087</v>
      </c>
      <c r="S13" s="6">
        <v>5577</v>
      </c>
      <c r="T13" s="7">
        <v>5687</v>
      </c>
      <c r="U13" s="8">
        <v>5793</v>
      </c>
      <c r="V13" s="5">
        <v>5793</v>
      </c>
      <c r="W13" s="19">
        <v>5983</v>
      </c>
      <c r="X13" s="23"/>
      <c r="Y13" s="16">
        <v>2887</v>
      </c>
      <c r="Z13" s="39">
        <f t="shared" si="0"/>
        <v>107.23934880498787</v>
      </c>
      <c r="AA13" s="44"/>
      <c r="AB13" s="44"/>
      <c r="AC13" s="45"/>
    </row>
    <row r="14" spans="1:29" s="2" customFormat="1" ht="12.75">
      <c r="A14" s="26" t="s">
        <v>4</v>
      </c>
      <c r="B14" s="7">
        <v>2484</v>
      </c>
      <c r="C14" s="8">
        <v>3550</v>
      </c>
      <c r="D14" s="9">
        <v>3550</v>
      </c>
      <c r="E14" s="3">
        <v>4368</v>
      </c>
      <c r="F14" s="17">
        <v>4368</v>
      </c>
      <c r="G14" s="10">
        <v>4368</v>
      </c>
      <c r="H14" s="5">
        <v>4405</v>
      </c>
      <c r="I14" s="14">
        <v>4405</v>
      </c>
      <c r="J14" s="6">
        <v>4405</v>
      </c>
      <c r="K14" s="7">
        <v>4405</v>
      </c>
      <c r="L14" s="8">
        <v>4405</v>
      </c>
      <c r="M14" s="9">
        <v>4405</v>
      </c>
      <c r="N14" s="3">
        <v>4405</v>
      </c>
      <c r="O14" s="17">
        <v>4405</v>
      </c>
      <c r="P14" s="10">
        <v>4824</v>
      </c>
      <c r="Q14" s="5">
        <v>4824</v>
      </c>
      <c r="R14" s="14">
        <v>4928</v>
      </c>
      <c r="S14" s="6">
        <v>4928</v>
      </c>
      <c r="T14" s="7">
        <v>5463</v>
      </c>
      <c r="U14" s="8">
        <v>5463</v>
      </c>
      <c r="V14" s="5">
        <v>5463</v>
      </c>
      <c r="W14" s="19">
        <v>5463</v>
      </c>
      <c r="X14" s="23"/>
      <c r="Y14" s="16">
        <v>7104</v>
      </c>
      <c r="Z14" s="39">
        <f t="shared" si="0"/>
        <v>-23.09966216216216</v>
      </c>
      <c r="AA14" s="46"/>
      <c r="AB14" s="44"/>
      <c r="AC14" s="45"/>
    </row>
    <row r="15" spans="1:29" s="2" customFormat="1" ht="12.75">
      <c r="A15" s="42" t="s">
        <v>36</v>
      </c>
      <c r="B15" s="7">
        <v>1150</v>
      </c>
      <c r="C15" s="8">
        <v>2162</v>
      </c>
      <c r="D15" s="9">
        <v>2162</v>
      </c>
      <c r="E15" s="3">
        <v>2341</v>
      </c>
      <c r="F15" s="17">
        <v>2341</v>
      </c>
      <c r="G15" s="10">
        <v>2341</v>
      </c>
      <c r="H15" s="5">
        <v>2341</v>
      </c>
      <c r="I15" s="14">
        <v>2341</v>
      </c>
      <c r="J15" s="6">
        <v>3008</v>
      </c>
      <c r="K15" s="7">
        <v>3008</v>
      </c>
      <c r="L15" s="8">
        <v>3008</v>
      </c>
      <c r="M15" s="9">
        <v>3008</v>
      </c>
      <c r="N15" s="3">
        <v>3008</v>
      </c>
      <c r="O15" s="17">
        <v>3008</v>
      </c>
      <c r="P15" s="10">
        <v>3008</v>
      </c>
      <c r="Q15" s="5">
        <v>3008</v>
      </c>
      <c r="R15" s="14">
        <v>3070</v>
      </c>
      <c r="S15" s="6">
        <v>3412</v>
      </c>
      <c r="T15" s="7">
        <v>3412</v>
      </c>
      <c r="U15" s="8">
        <v>3412</v>
      </c>
      <c r="V15" s="5">
        <v>3412</v>
      </c>
      <c r="W15" s="19">
        <v>3412</v>
      </c>
      <c r="X15" s="43"/>
      <c r="Y15" s="16">
        <v>1841</v>
      </c>
      <c r="Z15" s="39">
        <f t="shared" si="0"/>
        <v>85.33405757740358</v>
      </c>
      <c r="AA15" s="44"/>
      <c r="AB15" s="44"/>
      <c r="AC15" s="45"/>
    </row>
    <row r="16" spans="1:29" s="2" customFormat="1" ht="12.75">
      <c r="A16" s="26" t="s">
        <v>5</v>
      </c>
      <c r="B16" s="7">
        <v>1308</v>
      </c>
      <c r="C16" s="8">
        <v>1308</v>
      </c>
      <c r="D16" s="9">
        <v>1472</v>
      </c>
      <c r="E16" s="3">
        <v>1972</v>
      </c>
      <c r="F16" s="17">
        <v>1972</v>
      </c>
      <c r="G16" s="10">
        <v>1972</v>
      </c>
      <c r="H16" s="5">
        <v>2153</v>
      </c>
      <c r="I16" s="14">
        <v>2563</v>
      </c>
      <c r="J16" s="6">
        <v>2563</v>
      </c>
      <c r="K16" s="7">
        <v>2563</v>
      </c>
      <c r="L16" s="8">
        <v>2682</v>
      </c>
      <c r="M16" s="9">
        <v>2682</v>
      </c>
      <c r="N16" s="3">
        <v>2682</v>
      </c>
      <c r="O16" s="17">
        <v>2682</v>
      </c>
      <c r="P16" s="10">
        <v>2947</v>
      </c>
      <c r="Q16" s="5">
        <v>2947</v>
      </c>
      <c r="R16" s="14">
        <v>2947</v>
      </c>
      <c r="S16" s="6">
        <v>2947</v>
      </c>
      <c r="T16" s="7">
        <v>2947</v>
      </c>
      <c r="U16" s="8">
        <v>2947</v>
      </c>
      <c r="V16" s="5">
        <v>2947</v>
      </c>
      <c r="W16" s="19">
        <v>3022</v>
      </c>
      <c r="X16" s="23"/>
      <c r="Y16" s="16">
        <v>7112</v>
      </c>
      <c r="Z16" s="39">
        <f t="shared" si="0"/>
        <v>-57.508436445444325</v>
      </c>
      <c r="AA16" s="46"/>
      <c r="AB16" s="44"/>
      <c r="AC16" s="45"/>
    </row>
    <row r="17" spans="1:27" s="2" customFormat="1" ht="13.5" thickBot="1">
      <c r="A17" s="27" t="s">
        <v>7</v>
      </c>
      <c r="B17" s="21">
        <v>0</v>
      </c>
      <c r="C17" s="28">
        <v>0</v>
      </c>
      <c r="D17" s="32">
        <v>0</v>
      </c>
      <c r="E17" s="33">
        <v>0</v>
      </c>
      <c r="F17" s="34">
        <v>0</v>
      </c>
      <c r="G17" s="35">
        <v>0</v>
      </c>
      <c r="H17" s="36">
        <v>0</v>
      </c>
      <c r="I17" s="37">
        <v>0</v>
      </c>
      <c r="J17" s="38">
        <v>0</v>
      </c>
      <c r="K17" s="21">
        <v>0</v>
      </c>
      <c r="L17" s="28">
        <v>0</v>
      </c>
      <c r="M17" s="32">
        <v>0</v>
      </c>
      <c r="N17" s="33">
        <v>0</v>
      </c>
      <c r="O17" s="34">
        <v>0</v>
      </c>
      <c r="P17" s="35">
        <v>0</v>
      </c>
      <c r="Q17" s="36">
        <v>0</v>
      </c>
      <c r="R17" s="37">
        <v>0</v>
      </c>
      <c r="S17" s="38">
        <v>0</v>
      </c>
      <c r="T17" s="21">
        <v>0</v>
      </c>
      <c r="U17" s="28">
        <v>0</v>
      </c>
      <c r="V17" s="13">
        <v>0</v>
      </c>
      <c r="W17" s="12">
        <v>0</v>
      </c>
      <c r="X17" s="24"/>
      <c r="Y17" s="25">
        <v>0</v>
      </c>
      <c r="Z17" s="39" t="e">
        <f>+(V17-Y17)/Y17*100</f>
        <v>#DIV/0!</v>
      </c>
      <c r="AA17" s="44"/>
    </row>
    <row r="18" ht="12.75">
      <c r="AB18" s="130"/>
    </row>
    <row r="27" ht="12.75">
      <c r="Z27" s="20"/>
    </row>
    <row r="47" ht="13.5" thickBot="1"/>
    <row r="48" spans="2:28" ht="12.75">
      <c r="B48" s="112" t="s">
        <v>40</v>
      </c>
      <c r="C48" s="113"/>
      <c r="D48" s="113"/>
      <c r="E48" s="114" t="s">
        <v>56</v>
      </c>
      <c r="F48" s="115"/>
      <c r="G48" s="116"/>
      <c r="I48" s="92" t="s">
        <v>40</v>
      </c>
      <c r="J48" s="93"/>
      <c r="K48" s="93"/>
      <c r="L48" s="94" t="s">
        <v>53</v>
      </c>
      <c r="M48" s="95"/>
      <c r="N48" s="96"/>
      <c r="P48" s="47" t="s">
        <v>40</v>
      </c>
      <c r="Q48" s="48"/>
      <c r="R48" s="48"/>
      <c r="S48" s="49" t="s">
        <v>52</v>
      </c>
      <c r="T48" s="50"/>
      <c r="U48" s="51"/>
      <c r="W48" s="63" t="s">
        <v>40</v>
      </c>
      <c r="X48" s="64"/>
      <c r="Y48" s="64"/>
      <c r="Z48" s="65" t="s">
        <v>47</v>
      </c>
      <c r="AA48" s="66"/>
      <c r="AB48" s="67"/>
    </row>
    <row r="49" spans="2:28" ht="12.75">
      <c r="B49" s="117"/>
      <c r="C49" s="118"/>
      <c r="D49" s="118"/>
      <c r="E49" s="119" t="s">
        <v>41</v>
      </c>
      <c r="F49" s="119" t="s">
        <v>42</v>
      </c>
      <c r="G49" s="120" t="s">
        <v>43</v>
      </c>
      <c r="I49" s="97"/>
      <c r="J49" s="98"/>
      <c r="K49" s="98"/>
      <c r="L49" s="99" t="s">
        <v>41</v>
      </c>
      <c r="M49" s="99" t="s">
        <v>42</v>
      </c>
      <c r="N49" s="100" t="s">
        <v>43</v>
      </c>
      <c r="P49" s="52"/>
      <c r="Q49" s="53"/>
      <c r="R49" s="53"/>
      <c r="S49" s="54" t="s">
        <v>41</v>
      </c>
      <c r="T49" s="54" t="s">
        <v>42</v>
      </c>
      <c r="U49" s="55" t="s">
        <v>43</v>
      </c>
      <c r="W49" s="68"/>
      <c r="X49" s="69"/>
      <c r="Y49" s="69"/>
      <c r="Z49" s="70" t="s">
        <v>41</v>
      </c>
      <c r="AA49" s="70" t="s">
        <v>42</v>
      </c>
      <c r="AB49" s="71" t="s">
        <v>43</v>
      </c>
    </row>
    <row r="50" spans="2:28" ht="12.75">
      <c r="B50" s="121" t="s">
        <v>0</v>
      </c>
      <c r="C50" s="122"/>
      <c r="D50" s="122"/>
      <c r="E50" s="7">
        <v>24727</v>
      </c>
      <c r="F50" s="7">
        <v>25315</v>
      </c>
      <c r="G50" s="123">
        <v>1</v>
      </c>
      <c r="I50" s="101" t="s">
        <v>33</v>
      </c>
      <c r="J50" s="102"/>
      <c r="K50" s="102"/>
      <c r="L50" s="8">
        <v>29520</v>
      </c>
      <c r="M50" s="8">
        <v>26429</v>
      </c>
      <c r="N50" s="103">
        <v>1</v>
      </c>
      <c r="P50" s="56" t="s">
        <v>0</v>
      </c>
      <c r="Q50" s="57"/>
      <c r="R50" s="57"/>
      <c r="S50" s="6">
        <v>33339.92</v>
      </c>
      <c r="T50" s="6">
        <v>28207.14</v>
      </c>
      <c r="U50" s="58">
        <v>1</v>
      </c>
      <c r="W50" s="72" t="s">
        <v>44</v>
      </c>
      <c r="X50" s="73"/>
      <c r="Y50" s="73"/>
      <c r="Z50" s="3">
        <v>26967.84</v>
      </c>
      <c r="AA50" s="3">
        <v>28527.95</v>
      </c>
      <c r="AB50" s="74">
        <v>1</v>
      </c>
    </row>
    <row r="51" spans="2:28" ht="12.75">
      <c r="B51" s="121" t="s">
        <v>33</v>
      </c>
      <c r="C51" s="122"/>
      <c r="D51" s="122"/>
      <c r="E51" s="7">
        <v>24206</v>
      </c>
      <c r="F51" s="7">
        <v>25259</v>
      </c>
      <c r="G51" s="123">
        <v>2</v>
      </c>
      <c r="I51" s="101" t="s">
        <v>0</v>
      </c>
      <c r="J51" s="102"/>
      <c r="K51" s="102"/>
      <c r="L51" s="8">
        <v>28240</v>
      </c>
      <c r="M51" s="8">
        <v>23486</v>
      </c>
      <c r="N51" s="103">
        <v>2</v>
      </c>
      <c r="P51" s="56" t="s">
        <v>44</v>
      </c>
      <c r="Q51" s="57"/>
      <c r="R51" s="57"/>
      <c r="S51" s="6">
        <v>25340.8</v>
      </c>
      <c r="T51" s="6">
        <v>25433.5</v>
      </c>
      <c r="U51" s="58">
        <v>2</v>
      </c>
      <c r="W51" s="72" t="s">
        <v>0</v>
      </c>
      <c r="X51" s="73"/>
      <c r="Y51" s="73"/>
      <c r="Z51" s="3">
        <v>21943.38</v>
      </c>
      <c r="AA51" s="3">
        <v>19601.03</v>
      </c>
      <c r="AB51" s="74">
        <v>2</v>
      </c>
    </row>
    <row r="52" spans="2:28" ht="12.75">
      <c r="B52" s="121" t="s">
        <v>1</v>
      </c>
      <c r="C52" s="122"/>
      <c r="D52" s="122"/>
      <c r="E52" s="7">
        <v>23125</v>
      </c>
      <c r="F52" s="7">
        <v>23106</v>
      </c>
      <c r="G52" s="123">
        <v>3</v>
      </c>
      <c r="I52" s="101" t="s">
        <v>1</v>
      </c>
      <c r="J52" s="102"/>
      <c r="K52" s="102"/>
      <c r="L52" s="8">
        <v>18282.74</v>
      </c>
      <c r="M52" s="8">
        <v>17252.7</v>
      </c>
      <c r="N52" s="103">
        <v>3</v>
      </c>
      <c r="P52" s="56" t="s">
        <v>1</v>
      </c>
      <c r="Q52" s="57"/>
      <c r="R52" s="57"/>
      <c r="S52" s="6">
        <v>23530.79</v>
      </c>
      <c r="T52" s="6">
        <v>21968.64</v>
      </c>
      <c r="U52" s="58">
        <v>3</v>
      </c>
      <c r="W52" s="72" t="s">
        <v>1</v>
      </c>
      <c r="X52" s="73"/>
      <c r="Y52" s="73"/>
      <c r="Z52" s="3">
        <v>18198.73</v>
      </c>
      <c r="AA52" s="3">
        <v>17183.75</v>
      </c>
      <c r="AB52" s="74">
        <v>3</v>
      </c>
    </row>
    <row r="53" spans="2:28" ht="12.75">
      <c r="B53" s="121" t="s">
        <v>32</v>
      </c>
      <c r="C53" s="122"/>
      <c r="D53" s="122"/>
      <c r="E53" s="7">
        <v>19941</v>
      </c>
      <c r="F53" s="7">
        <v>20068</v>
      </c>
      <c r="G53" s="123">
        <v>4</v>
      </c>
      <c r="I53" s="101" t="s">
        <v>31</v>
      </c>
      <c r="J53" s="102"/>
      <c r="K53" s="102"/>
      <c r="L53" s="8">
        <v>15806</v>
      </c>
      <c r="M53" s="8">
        <v>16570</v>
      </c>
      <c r="N53" s="103">
        <v>4</v>
      </c>
      <c r="P53" s="56" t="s">
        <v>3</v>
      </c>
      <c r="Q53" s="57"/>
      <c r="R53" s="57"/>
      <c r="S53" s="6">
        <v>12920.83</v>
      </c>
      <c r="T53" s="6">
        <v>11280.06</v>
      </c>
      <c r="U53" s="58">
        <v>4</v>
      </c>
      <c r="W53" s="72" t="s">
        <v>3</v>
      </c>
      <c r="X53" s="73"/>
      <c r="Y53" s="73"/>
      <c r="Z53" s="3">
        <v>15653.17</v>
      </c>
      <c r="AA53" s="3">
        <v>13113.98</v>
      </c>
      <c r="AB53" s="74">
        <v>4</v>
      </c>
    </row>
    <row r="54" spans="2:28" ht="12.75">
      <c r="B54" s="121" t="s">
        <v>31</v>
      </c>
      <c r="C54" s="122"/>
      <c r="D54" s="122"/>
      <c r="E54" s="7">
        <v>11691</v>
      </c>
      <c r="F54" s="7">
        <v>13679</v>
      </c>
      <c r="G54" s="123">
        <v>5</v>
      </c>
      <c r="I54" s="101" t="s">
        <v>32</v>
      </c>
      <c r="J54" s="102"/>
      <c r="K54" s="102"/>
      <c r="L54" s="8">
        <v>18126</v>
      </c>
      <c r="M54" s="8">
        <v>16279</v>
      </c>
      <c r="N54" s="103">
        <v>5</v>
      </c>
      <c r="P54" s="56" t="s">
        <v>5</v>
      </c>
      <c r="Q54" s="57"/>
      <c r="R54" s="57"/>
      <c r="S54" s="6">
        <v>10223.55</v>
      </c>
      <c r="T54" s="6">
        <v>9618.73</v>
      </c>
      <c r="U54" s="58">
        <v>5</v>
      </c>
      <c r="W54" s="72" t="s">
        <v>5</v>
      </c>
      <c r="X54" s="73"/>
      <c r="Y54" s="73"/>
      <c r="Z54" s="3">
        <v>13063.21</v>
      </c>
      <c r="AA54" s="3">
        <v>11988.01</v>
      </c>
      <c r="AB54" s="74">
        <v>5</v>
      </c>
    </row>
    <row r="55" spans="2:28" ht="12.75">
      <c r="B55" s="121" t="s">
        <v>3</v>
      </c>
      <c r="C55" s="122"/>
      <c r="D55" s="122"/>
      <c r="E55" s="7">
        <v>11378</v>
      </c>
      <c r="F55" s="7">
        <v>12003</v>
      </c>
      <c r="G55" s="123">
        <v>6</v>
      </c>
      <c r="I55" s="101" t="s">
        <v>3</v>
      </c>
      <c r="J55" s="102"/>
      <c r="K55" s="102"/>
      <c r="L55" s="8">
        <v>12853</v>
      </c>
      <c r="M55" s="8">
        <v>11494</v>
      </c>
      <c r="N55" s="103">
        <v>6</v>
      </c>
      <c r="P55" s="56" t="s">
        <v>6</v>
      </c>
      <c r="Q55" s="57"/>
      <c r="R55" s="57"/>
      <c r="S55" s="6">
        <v>10428.97</v>
      </c>
      <c r="T55" s="6">
        <v>9321.64</v>
      </c>
      <c r="U55" s="58">
        <v>6</v>
      </c>
      <c r="W55" s="72" t="s">
        <v>4</v>
      </c>
      <c r="X55" s="73"/>
      <c r="Y55" s="73"/>
      <c r="Z55" s="3">
        <v>11770.69</v>
      </c>
      <c r="AA55" s="3">
        <v>10515.72</v>
      </c>
      <c r="AB55" s="74">
        <v>6</v>
      </c>
    </row>
    <row r="56" spans="2:28" ht="12.75">
      <c r="B56" s="121" t="s">
        <v>6</v>
      </c>
      <c r="C56" s="122"/>
      <c r="D56" s="122"/>
      <c r="E56" s="7">
        <v>9374</v>
      </c>
      <c r="F56" s="7">
        <v>10128</v>
      </c>
      <c r="G56" s="123">
        <v>7</v>
      </c>
      <c r="I56" s="101" t="s">
        <v>6</v>
      </c>
      <c r="J56" s="102"/>
      <c r="K56" s="102"/>
      <c r="L56" s="8">
        <v>8860</v>
      </c>
      <c r="M56" s="8">
        <v>7813</v>
      </c>
      <c r="N56" s="103">
        <v>7</v>
      </c>
      <c r="P56" s="56" t="s">
        <v>4</v>
      </c>
      <c r="Q56" s="57"/>
      <c r="R56" s="57"/>
      <c r="S56" s="6">
        <v>10421.96</v>
      </c>
      <c r="T56" s="6">
        <v>8923.39</v>
      </c>
      <c r="U56" s="58">
        <v>7</v>
      </c>
      <c r="W56" s="72" t="s">
        <v>6</v>
      </c>
      <c r="X56" s="73"/>
      <c r="Y56" s="73"/>
      <c r="Z56" s="3">
        <v>6314.13</v>
      </c>
      <c r="AA56" s="3">
        <v>5966.87</v>
      </c>
      <c r="AB56" s="74">
        <v>7</v>
      </c>
    </row>
    <row r="57" spans="2:28" ht="12.75">
      <c r="B57" s="121" t="s">
        <v>34</v>
      </c>
      <c r="C57" s="122"/>
      <c r="D57" s="122"/>
      <c r="E57" s="7">
        <v>5852</v>
      </c>
      <c r="F57" s="7">
        <v>6068</v>
      </c>
      <c r="G57" s="123">
        <v>8</v>
      </c>
      <c r="I57" s="101" t="s">
        <v>5</v>
      </c>
      <c r="J57" s="102"/>
      <c r="K57" s="102"/>
      <c r="L57" s="8">
        <v>7720.19</v>
      </c>
      <c r="M57" s="8">
        <v>7111.93</v>
      </c>
      <c r="N57" s="103">
        <v>8</v>
      </c>
      <c r="P57" s="56" t="s">
        <v>45</v>
      </c>
      <c r="Q57" s="57"/>
      <c r="R57" s="57"/>
      <c r="S57" s="6">
        <v>4931.8</v>
      </c>
      <c r="T57" s="6">
        <v>4568.27</v>
      </c>
      <c r="U57" s="58">
        <v>8</v>
      </c>
      <c r="W57" s="72" t="s">
        <v>2</v>
      </c>
      <c r="X57" s="73"/>
      <c r="Y57" s="73"/>
      <c r="Z57" s="3">
        <v>5288.61</v>
      </c>
      <c r="AA57" s="3">
        <v>5385.93</v>
      </c>
      <c r="AB57" s="74">
        <v>8</v>
      </c>
    </row>
    <row r="58" spans="2:28" ht="12.75">
      <c r="B58" s="121" t="s">
        <v>2</v>
      </c>
      <c r="C58" s="122"/>
      <c r="D58" s="122"/>
      <c r="E58" s="7">
        <v>5189</v>
      </c>
      <c r="F58" s="7">
        <v>5983</v>
      </c>
      <c r="G58" s="123">
        <v>9</v>
      </c>
      <c r="I58" s="101" t="s">
        <v>4</v>
      </c>
      <c r="J58" s="102"/>
      <c r="K58" s="102"/>
      <c r="L58" s="8">
        <v>7950</v>
      </c>
      <c r="M58" s="8">
        <v>7104</v>
      </c>
      <c r="N58" s="103">
        <v>9</v>
      </c>
      <c r="P58" s="56" t="s">
        <v>2</v>
      </c>
      <c r="Q58" s="57"/>
      <c r="R58" s="57"/>
      <c r="S58" s="6">
        <v>1287.14</v>
      </c>
      <c r="T58" s="6">
        <v>1261.77</v>
      </c>
      <c r="U58" s="58">
        <v>9</v>
      </c>
      <c r="W58" s="72" t="s">
        <v>45</v>
      </c>
      <c r="X58" s="73"/>
      <c r="Y58" s="73"/>
      <c r="Z58" s="3">
        <v>3787.73</v>
      </c>
      <c r="AA58" s="3">
        <v>2925.36</v>
      </c>
      <c r="AB58" s="74">
        <v>9</v>
      </c>
    </row>
    <row r="59" spans="2:28" ht="12.75">
      <c r="B59" s="121" t="s">
        <v>4</v>
      </c>
      <c r="C59" s="122"/>
      <c r="D59" s="122"/>
      <c r="E59" s="7">
        <v>5829</v>
      </c>
      <c r="F59" s="7">
        <v>5463</v>
      </c>
      <c r="G59" s="123">
        <v>10</v>
      </c>
      <c r="I59" s="101" t="s">
        <v>34</v>
      </c>
      <c r="J59" s="102"/>
      <c r="K59" s="102"/>
      <c r="L59" s="8">
        <v>5782</v>
      </c>
      <c r="M59" s="8">
        <v>5251</v>
      </c>
      <c r="N59" s="103">
        <v>10</v>
      </c>
      <c r="P59" s="59" t="s">
        <v>7</v>
      </c>
      <c r="Q59" s="60"/>
      <c r="R59" s="60"/>
      <c r="S59" s="6">
        <v>196.46</v>
      </c>
      <c r="T59" s="6">
        <v>199.56</v>
      </c>
      <c r="U59" s="58">
        <v>10</v>
      </c>
      <c r="W59" s="72" t="s">
        <v>7</v>
      </c>
      <c r="X59" s="73"/>
      <c r="Y59" s="73"/>
      <c r="Z59" s="3">
        <v>1545.99</v>
      </c>
      <c r="AA59" s="3">
        <v>1532.82</v>
      </c>
      <c r="AB59" s="74">
        <v>10</v>
      </c>
    </row>
    <row r="60" spans="2:28" ht="13.5" thickBot="1">
      <c r="B60" s="121" t="s">
        <v>36</v>
      </c>
      <c r="C60" s="122"/>
      <c r="D60" s="122"/>
      <c r="E60" s="7">
        <v>3191</v>
      </c>
      <c r="F60" s="7">
        <v>3412</v>
      </c>
      <c r="G60" s="123">
        <v>11</v>
      </c>
      <c r="I60" s="101" t="s">
        <v>2</v>
      </c>
      <c r="J60" s="102"/>
      <c r="K60" s="102"/>
      <c r="L60" s="8">
        <v>2760</v>
      </c>
      <c r="M60" s="8">
        <v>2887</v>
      </c>
      <c r="N60" s="103">
        <v>11</v>
      </c>
      <c r="P60" s="91" t="s">
        <v>46</v>
      </c>
      <c r="Q60" s="48"/>
      <c r="R60" s="48"/>
      <c r="S60" s="90">
        <f>SUM(S50:S59)</f>
        <v>132622.22</v>
      </c>
      <c r="T60" s="90">
        <f>SUM(T50:T59)</f>
        <v>120782.7</v>
      </c>
      <c r="U60" s="51"/>
      <c r="W60" s="75"/>
      <c r="X60" s="76" t="s">
        <v>46</v>
      </c>
      <c r="Y60" s="76"/>
      <c r="Z60" s="77">
        <f>SUM(Z50:Z59)</f>
        <v>124533.48</v>
      </c>
      <c r="AA60" s="77">
        <f>SUM(AA50:AA59)</f>
        <v>116741.42</v>
      </c>
      <c r="AB60" s="78"/>
    </row>
    <row r="61" spans="2:14" ht="12.75">
      <c r="B61" s="121" t="s">
        <v>5</v>
      </c>
      <c r="C61" s="122"/>
      <c r="D61" s="122"/>
      <c r="E61" s="7">
        <v>2798</v>
      </c>
      <c r="F61" s="7">
        <v>3022</v>
      </c>
      <c r="G61" s="123">
        <v>12</v>
      </c>
      <c r="H61" s="61"/>
      <c r="I61" s="101" t="s">
        <v>36</v>
      </c>
      <c r="J61" s="102"/>
      <c r="K61" s="102"/>
      <c r="L61" s="8">
        <v>2020.97</v>
      </c>
      <c r="M61" s="8">
        <v>1841.4</v>
      </c>
      <c r="N61" s="103">
        <v>12</v>
      </c>
    </row>
    <row r="62" spans="2:14" ht="13.5" thickBot="1">
      <c r="B62" s="124" t="s">
        <v>7</v>
      </c>
      <c r="C62" s="125"/>
      <c r="D62" s="125"/>
      <c r="E62" s="21">
        <v>0</v>
      </c>
      <c r="F62" s="21">
        <v>0</v>
      </c>
      <c r="G62" s="21">
        <v>13</v>
      </c>
      <c r="I62" s="104" t="s">
        <v>7</v>
      </c>
      <c r="J62" s="105"/>
      <c r="K62" s="105"/>
      <c r="L62" s="28">
        <v>239.76</v>
      </c>
      <c r="M62" s="28">
        <v>0</v>
      </c>
      <c r="N62" s="28">
        <v>13</v>
      </c>
    </row>
    <row r="63" spans="2:14" ht="12.75">
      <c r="B63" s="126" t="s">
        <v>46</v>
      </c>
      <c r="C63" s="127"/>
      <c r="D63" s="127"/>
      <c r="E63" s="128">
        <f>SUM(E51:E62)</f>
        <v>122574</v>
      </c>
      <c r="F63" s="128">
        <f>SUM(F51:F62)</f>
        <v>128191</v>
      </c>
      <c r="G63" s="129"/>
      <c r="I63" s="107" t="s">
        <v>54</v>
      </c>
      <c r="J63" s="108"/>
      <c r="K63" s="108"/>
      <c r="L63" s="109">
        <f>SUM(L50:L62)-L50-L54-L59</f>
        <v>104732.66</v>
      </c>
      <c r="M63" s="109">
        <f>SUM(M50:M62)-M51-M54-M59</f>
        <v>98503.03</v>
      </c>
      <c r="N63" s="106"/>
    </row>
    <row r="64" spans="9:14" ht="12.75">
      <c r="I64" s="101" t="s">
        <v>55</v>
      </c>
      <c r="J64" s="110"/>
      <c r="K64" s="110"/>
      <c r="L64" s="111">
        <f>SUM(L50:L62)</f>
        <v>158160.66</v>
      </c>
      <c r="M64" s="111">
        <f>SUM(M50:M62)</f>
        <v>143519.03</v>
      </c>
      <c r="N64" s="110"/>
    </row>
    <row r="66" spans="2:7" ht="12.75">
      <c r="B66" s="80" t="s">
        <v>48</v>
      </c>
      <c r="C66" s="43"/>
      <c r="D66" s="62"/>
      <c r="E66" s="62"/>
      <c r="F66" s="43"/>
      <c r="G66" s="81"/>
    </row>
    <row r="67" spans="2:7" ht="12.75">
      <c r="B67" s="62" t="s">
        <v>49</v>
      </c>
      <c r="C67" s="62"/>
      <c r="D67" s="62"/>
      <c r="E67" s="43" t="s">
        <v>41</v>
      </c>
      <c r="F67" s="62" t="s">
        <v>42</v>
      </c>
      <c r="G67" s="62" t="s">
        <v>51</v>
      </c>
    </row>
    <row r="68" spans="2:7" ht="12.75">
      <c r="B68" s="62" t="s">
        <v>4</v>
      </c>
      <c r="C68" s="62"/>
      <c r="D68" s="62"/>
      <c r="E68" s="82">
        <v>15253.5</v>
      </c>
      <c r="F68" s="83">
        <v>13897.82</v>
      </c>
      <c r="G68" s="62">
        <v>54</v>
      </c>
    </row>
    <row r="69" spans="2:7" ht="12.75">
      <c r="B69" s="62" t="s">
        <v>0</v>
      </c>
      <c r="C69" s="62"/>
      <c r="D69" s="62"/>
      <c r="E69" s="84">
        <v>11539.45</v>
      </c>
      <c r="F69" s="85">
        <v>11009.16</v>
      </c>
      <c r="G69" s="62">
        <v>53</v>
      </c>
    </row>
    <row r="70" spans="2:7" ht="12.75">
      <c r="B70" s="62" t="s">
        <v>1</v>
      </c>
      <c r="C70" s="62"/>
      <c r="D70" s="62"/>
      <c r="E70" s="84">
        <v>8811.98</v>
      </c>
      <c r="F70" s="86">
        <v>8731.18</v>
      </c>
      <c r="G70" s="62">
        <v>51</v>
      </c>
    </row>
    <row r="71" spans="2:7" ht="12.75">
      <c r="B71" s="62" t="s">
        <v>44</v>
      </c>
      <c r="C71" s="62"/>
      <c r="D71" s="62"/>
      <c r="E71" s="84">
        <v>5962.26</v>
      </c>
      <c r="F71" s="86">
        <v>6023.89</v>
      </c>
      <c r="G71" s="62">
        <v>38</v>
      </c>
    </row>
    <row r="72" spans="2:7" ht="12.75">
      <c r="B72" s="62" t="s">
        <v>6</v>
      </c>
      <c r="C72" s="62"/>
      <c r="D72" s="62"/>
      <c r="E72" s="84">
        <v>3708.57</v>
      </c>
      <c r="F72" s="85">
        <v>3700.91</v>
      </c>
      <c r="G72" s="62">
        <v>21</v>
      </c>
    </row>
    <row r="73" spans="2:7" ht="12.75">
      <c r="B73" s="62" t="s">
        <v>2</v>
      </c>
      <c r="C73" s="62"/>
      <c r="D73" s="62"/>
      <c r="E73" s="84">
        <v>3152.12</v>
      </c>
      <c r="F73" s="86">
        <v>3431.03</v>
      </c>
      <c r="G73" s="62">
        <v>15</v>
      </c>
    </row>
    <row r="74" spans="2:7" ht="12.75">
      <c r="B74" s="62" t="s">
        <v>5</v>
      </c>
      <c r="C74" s="62"/>
      <c r="D74" s="62"/>
      <c r="E74" s="84">
        <v>2311.62</v>
      </c>
      <c r="F74" s="86">
        <v>2317.27</v>
      </c>
      <c r="G74" s="62">
        <v>15</v>
      </c>
    </row>
    <row r="75" spans="2:8" ht="13.5" thickBot="1">
      <c r="B75" s="87" t="s">
        <v>50</v>
      </c>
      <c r="C75" s="87"/>
      <c r="D75" s="87"/>
      <c r="E75" s="88">
        <v>50739.5</v>
      </c>
      <c r="F75" s="89">
        <v>49111.26</v>
      </c>
      <c r="G75" s="87"/>
      <c r="H75" s="79"/>
    </row>
    <row r="76" ht="13.5" thickTop="1"/>
  </sheetData>
  <printOptions/>
  <pageMargins left="0.42" right="0.11" top="0.85" bottom="0.51" header="0.4921259845" footer="0.4921259845"/>
  <pageSetup fitToHeight="1" fitToWidth="1" horizontalDpi="200" verticalDpi="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FORSTERCHR</cp:lastModifiedBy>
  <cp:lastPrinted>2010-09-13T18:28:25Z</cp:lastPrinted>
  <dcterms:created xsi:type="dcterms:W3CDTF">2008-04-21T20:19:18Z</dcterms:created>
  <dcterms:modified xsi:type="dcterms:W3CDTF">2011-10-11T09:54:06Z</dcterms:modified>
  <cp:category/>
  <cp:version/>
  <cp:contentType/>
  <cp:contentStatus/>
</cp:coreProperties>
</file>